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20" windowWidth="15180" windowHeight="8835"/>
  </bookViews>
  <sheets>
    <sheet name="SpocalcExpress" sheetId="1" r:id="rId1"/>
  </sheets>
  <calcPr calcId="145621"/>
</workbook>
</file>

<file path=xl/calcChain.xml><?xml version="1.0" encoding="utf-8"?>
<calcChain xmlns="http://schemas.openxmlformats.org/spreadsheetml/2006/main">
  <c r="E3" i="1" l="1"/>
  <c r="F3" i="1"/>
  <c r="G3" i="1"/>
  <c r="E4" i="1"/>
  <c r="F4" i="1"/>
  <c r="G4" i="1"/>
  <c r="E5" i="1"/>
  <c r="F5" i="1"/>
  <c r="G5" i="1"/>
  <c r="E6" i="1"/>
  <c r="F6" i="1"/>
  <c r="G6" i="1"/>
  <c r="E7" i="1"/>
  <c r="F7" i="1"/>
  <c r="G7" i="1"/>
  <c r="F8" i="1"/>
  <c r="G8" i="1"/>
  <c r="D7" i="1" l="1"/>
  <c r="D3" i="1"/>
  <c r="D4" i="1"/>
  <c r="E8" i="1"/>
  <c r="D8" i="1" s="1"/>
  <c r="D6" i="1"/>
  <c r="D5" i="1"/>
</calcChain>
</file>

<file path=xl/comments1.xml><?xml version="1.0" encoding="utf-8"?>
<comments xmlns="http://schemas.openxmlformats.org/spreadsheetml/2006/main">
  <authors>
    <author>A satisfied Microsoft Office user</author>
    <author>Rinard</author>
  </authors>
  <commentList>
    <comment ref="B2" authorId="0">
      <text>
        <r>
          <rPr>
            <sz val="8"/>
            <color indexed="81"/>
            <rFont val="Tahoma"/>
            <family val="2"/>
          </rPr>
          <t>Enter your components' dimensions in this column.</t>
        </r>
      </text>
    </comment>
    <comment ref="D2" authorId="1">
      <text>
        <r>
          <rPr>
            <sz val="8"/>
            <color indexed="81"/>
            <rFont val="Tahoma"/>
            <family val="2"/>
          </rPr>
          <t xml:space="preserve">Lengths calculated here are for the number of spoke crosses given in the CROSS column.
</t>
        </r>
      </text>
    </comment>
  </commentList>
</comments>
</file>

<file path=xl/sharedStrings.xml><?xml version="1.0" encoding="utf-8"?>
<sst xmlns="http://schemas.openxmlformats.org/spreadsheetml/2006/main" count="15" uniqueCount="15">
  <si>
    <t>Intermediate Calcs</t>
  </si>
  <si>
    <t>Dimension Name</t>
  </si>
  <si>
    <t xml:space="preserve">A </t>
  </si>
  <si>
    <t>B</t>
  </si>
  <si>
    <t>C</t>
  </si>
  <si>
    <t>ERD, effective rim diameter</t>
  </si>
  <si>
    <t>W, width from center to flange</t>
  </si>
  <si>
    <t>d, flange diameter</t>
  </si>
  <si>
    <t>S, spoke hole diameter</t>
  </si>
  <si>
    <t>X, no. cross (decimal allowed)</t>
  </si>
  <si>
    <t>INPUT</t>
  </si>
  <si>
    <t>CROSS</t>
  </si>
  <si>
    <t>LENGTH</t>
  </si>
  <si>
    <t>Enter your dimensions in the INPUT cells:</t>
  </si>
  <si>
    <t>N, total number of spokes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</si>
</sst>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0" xfId="0" applyFont="1" applyProtection="1"/>
    <xf numFmtId="0" fontId="1" fillId="2" borderId="4" xfId="0" applyFont="1" applyFill="1" applyBorder="1" applyProtection="1"/>
    <xf numFmtId="1" fontId="1" fillId="3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</xf>
    <xf numFmtId="164" fontId="1" fillId="2" borderId="4" xfId="0" applyNumberFormat="1" applyFont="1" applyFill="1" applyBorder="1" applyAlignment="1" applyProtection="1">
      <alignment horizontal="center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/>
    <xf numFmtId="0" fontId="1" fillId="3" borderId="7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</xf>
    <xf numFmtId="164" fontId="1" fillId="2" borderId="6" xfId="0" applyNumberFormat="1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164" fontId="1" fillId="2" borderId="12" xfId="0" applyNumberFormat="1" applyFont="1" applyFill="1" applyBorder="1" applyAlignment="1" applyProtection="1">
      <alignment horizontal="center"/>
    </xf>
    <xf numFmtId="164" fontId="1" fillId="2" borderId="13" xfId="0" applyNumberFormat="1" applyFont="1" applyFill="1" applyBorder="1" applyAlignment="1" applyProtection="1">
      <alignment horizontal="center"/>
    </xf>
    <xf numFmtId="0" fontId="3" fillId="0" borderId="0" xfId="1" applyAlignme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13" sqref="B13"/>
    </sheetView>
  </sheetViews>
  <sheetFormatPr defaultColWidth="6.42578125" defaultRowHeight="12.75" x14ac:dyDescent="0.2"/>
  <cols>
    <col min="1" max="1" width="27" style="1" customWidth="1"/>
    <col min="2" max="2" width="9.7109375" style="2" customWidth="1"/>
    <col min="3" max="3" width="7.5703125" style="3" bestFit="1" customWidth="1"/>
    <col min="4" max="4" width="9.7109375" style="1" customWidth="1"/>
    <col min="5" max="7" width="7.28515625" style="1" hidden="1" customWidth="1"/>
    <col min="8" max="16384" width="6.42578125" style="1"/>
  </cols>
  <sheetData>
    <row r="1" spans="1:7" ht="13.5" thickBot="1" x14ac:dyDescent="0.25">
      <c r="A1" s="1" t="s">
        <v>13</v>
      </c>
      <c r="E1" s="21" t="s">
        <v>0</v>
      </c>
      <c r="F1" s="22"/>
      <c r="G1" s="23"/>
    </row>
    <row r="2" spans="1:7" s="7" customFormat="1" x14ac:dyDescent="0.2">
      <c r="A2" s="4" t="s">
        <v>1</v>
      </c>
      <c r="B2" s="5" t="s">
        <v>10</v>
      </c>
      <c r="C2" s="4" t="s">
        <v>11</v>
      </c>
      <c r="D2" s="17" t="s">
        <v>12</v>
      </c>
      <c r="E2" s="6" t="s">
        <v>2</v>
      </c>
      <c r="F2" s="6" t="s">
        <v>3</v>
      </c>
      <c r="G2" s="6" t="s">
        <v>4</v>
      </c>
    </row>
    <row r="3" spans="1:7" s="7" customFormat="1" x14ac:dyDescent="0.2">
      <c r="A3" s="8" t="s">
        <v>14</v>
      </c>
      <c r="B3" s="9">
        <v>32</v>
      </c>
      <c r="C3" s="10">
        <v>3</v>
      </c>
      <c r="D3" s="18">
        <f t="shared" ref="D3:D8" si="0">SQRT(E3^2+F3^2+G3^2)-B$7/2</f>
        <v>279.5403336461406</v>
      </c>
      <c r="E3" s="11">
        <f t="shared" ref="E3:E8" si="1">(B$6/2*SIN(2*PI()*C3/(B$3/2)))</f>
        <v>21.018259364631774</v>
      </c>
      <c r="F3" s="11">
        <f t="shared" ref="F3:F8" si="2">(B$4/2-((B$6/2)*COS(2*PI()*C3/(B$3/2))))</f>
        <v>279.29395191369423</v>
      </c>
      <c r="G3" s="11">
        <f t="shared" ref="G3:G8" si="3">B$5</f>
        <v>16</v>
      </c>
    </row>
    <row r="4" spans="1:7" s="7" customFormat="1" x14ac:dyDescent="0.2">
      <c r="A4" s="8" t="s">
        <v>5</v>
      </c>
      <c r="B4" s="12">
        <v>576</v>
      </c>
      <c r="C4" s="10">
        <v>3</v>
      </c>
      <c r="D4" s="18">
        <f t="shared" si="0"/>
        <v>279.5403336461406</v>
      </c>
      <c r="E4" s="11">
        <f t="shared" si="1"/>
        <v>21.018259364631774</v>
      </c>
      <c r="F4" s="11">
        <f t="shared" si="2"/>
        <v>279.29395191369423</v>
      </c>
      <c r="G4" s="11">
        <f t="shared" si="3"/>
        <v>16</v>
      </c>
    </row>
    <row r="5" spans="1:7" s="7" customFormat="1" x14ac:dyDescent="0.2">
      <c r="A5" s="8" t="s">
        <v>6</v>
      </c>
      <c r="B5" s="12">
        <v>16</v>
      </c>
      <c r="C5" s="10">
        <v>3</v>
      </c>
      <c r="D5" s="18">
        <f t="shared" si="0"/>
        <v>279.5403336461406</v>
      </c>
      <c r="E5" s="11">
        <f t="shared" si="1"/>
        <v>21.018259364631774</v>
      </c>
      <c r="F5" s="11">
        <f t="shared" si="2"/>
        <v>279.29395191369423</v>
      </c>
      <c r="G5" s="11">
        <f t="shared" si="3"/>
        <v>16</v>
      </c>
    </row>
    <row r="6" spans="1:7" s="7" customFormat="1" x14ac:dyDescent="0.2">
      <c r="A6" s="8" t="s">
        <v>7</v>
      </c>
      <c r="B6" s="12">
        <v>45.5</v>
      </c>
      <c r="C6" s="10">
        <v>3</v>
      </c>
      <c r="D6" s="18">
        <f t="shared" si="0"/>
        <v>279.5403336461406</v>
      </c>
      <c r="E6" s="11">
        <f t="shared" si="1"/>
        <v>21.018259364631774</v>
      </c>
      <c r="F6" s="11">
        <f t="shared" si="2"/>
        <v>279.29395191369423</v>
      </c>
      <c r="G6" s="11">
        <f t="shared" si="3"/>
        <v>16</v>
      </c>
    </row>
    <row r="7" spans="1:7" s="7" customFormat="1" x14ac:dyDescent="0.2">
      <c r="A7" s="8" t="s">
        <v>8</v>
      </c>
      <c r="B7" s="12">
        <v>2</v>
      </c>
      <c r="C7" s="10">
        <v>3</v>
      </c>
      <c r="D7" s="18">
        <f t="shared" si="0"/>
        <v>279.5403336461406</v>
      </c>
      <c r="E7" s="11">
        <f t="shared" si="1"/>
        <v>21.018259364631774</v>
      </c>
      <c r="F7" s="11">
        <f t="shared" si="2"/>
        <v>279.29395191369423</v>
      </c>
      <c r="G7" s="11">
        <f t="shared" si="3"/>
        <v>16</v>
      </c>
    </row>
    <row r="8" spans="1:7" s="7" customFormat="1" ht="13.5" thickBot="1" x14ac:dyDescent="0.25">
      <c r="A8" s="13" t="s">
        <v>9</v>
      </c>
      <c r="B8" s="14">
        <v>3</v>
      </c>
      <c r="C8" s="15">
        <v>3</v>
      </c>
      <c r="D8" s="19">
        <f t="shared" si="0"/>
        <v>279.5403336461406</v>
      </c>
      <c r="E8" s="16">
        <f t="shared" si="1"/>
        <v>21.018259364631774</v>
      </c>
      <c r="F8" s="16">
        <f t="shared" si="2"/>
        <v>279.29395191369423</v>
      </c>
      <c r="G8" s="16">
        <f t="shared" si="3"/>
        <v>16</v>
      </c>
    </row>
    <row r="9" spans="1:7" x14ac:dyDescent="0.2">
      <c r="A9" s="20"/>
    </row>
  </sheetData>
  <mergeCells count="1">
    <mergeCell ref="E1:G1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SpocalcExpress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Rinard</dc:creator>
  <cp:lastModifiedBy>Hans</cp:lastModifiedBy>
  <dcterms:created xsi:type="dcterms:W3CDTF">2000-08-10T02:00:31Z</dcterms:created>
  <dcterms:modified xsi:type="dcterms:W3CDTF">2014-07-16T09:26:40Z</dcterms:modified>
</cp:coreProperties>
</file>